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3_ REVETEMENT DE SOL TERRAZZO\"/>
    </mc:Choice>
  </mc:AlternateContent>
  <xr:revisionPtr revIDLastSave="0" documentId="13_ncr:1_{79A87E70-BF53-4174-BF73-13F520C163B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 " sheetId="17" r:id="rId1"/>
    <sheet name="RECAPITULATION" sheetId="16" r:id="rId2"/>
  </sheets>
  <externalReferences>
    <externalReference r:id="rId3"/>
  </externalReferences>
  <definedNames>
    <definedName name="_Toc182164543" localSheetId="0">'DPGF '!#REF!</definedName>
    <definedName name="_xlnm.Print_Area" localSheetId="0">'DPGF '!$A$1:$F$54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6" l="1"/>
  <c r="E21" i="16"/>
  <c r="E19" i="16"/>
  <c r="E17" i="16"/>
  <c r="E15" i="16"/>
  <c r="E13" i="16"/>
  <c r="E11" i="16"/>
  <c r="E9" i="16"/>
  <c r="F51" i="17"/>
  <c r="F54" i="17"/>
  <c r="F53" i="17"/>
  <c r="F49" i="17"/>
  <c r="F47" i="17"/>
  <c r="F45" i="17"/>
  <c r="F43" i="17"/>
  <c r="F41" i="17"/>
  <c r="F44" i="17" s="1"/>
  <c r="F38" i="17"/>
  <c r="F37" i="17"/>
  <c r="F35" i="17"/>
  <c r="F32" i="17"/>
  <c r="F24" i="17"/>
  <c r="F31" i="17"/>
  <c r="F28" i="17"/>
  <c r="F26" i="17"/>
  <c r="F23" i="17"/>
  <c r="F21" i="17"/>
  <c r="F18" i="17"/>
  <c r="F17" i="17"/>
  <c r="F15" i="17"/>
  <c r="F12" i="17"/>
  <c r="F11" i="17"/>
  <c r="F9" i="17"/>
  <c r="F7" i="17"/>
  <c r="D49" i="17"/>
  <c r="D11" i="17"/>
  <c r="D15" i="17" s="1"/>
  <c r="D21" i="17" s="1"/>
  <c r="C21" i="16"/>
  <c r="C23" i="16"/>
  <c r="C19" i="16"/>
  <c r="C17" i="16"/>
  <c r="C15" i="16"/>
  <c r="C13" i="16"/>
  <c r="C11" i="16" l="1"/>
  <c r="C9" i="16"/>
  <c r="B9" i="16"/>
  <c r="D35" i="17" l="1"/>
  <c r="D37" i="17" s="1"/>
  <c r="D23" i="17"/>
  <c r="D26" i="17" s="1"/>
  <c r="D28" i="17" s="1"/>
  <c r="D31" i="17" s="1"/>
</calcChain>
</file>

<file path=xl/sharedStrings.xml><?xml version="1.0" encoding="utf-8"?>
<sst xmlns="http://schemas.openxmlformats.org/spreadsheetml/2006/main" count="86" uniqueCount="62">
  <si>
    <t>Désignation des ouvrages</t>
  </si>
  <si>
    <t>Unités</t>
  </si>
  <si>
    <t>Quantités</t>
  </si>
  <si>
    <t>prix unit.</t>
  </si>
  <si>
    <t>prix total  HT</t>
  </si>
  <si>
    <t>ml</t>
  </si>
  <si>
    <t>CADRE DE DECOMPOSITION DU  PRIX  GLOBALE ET FORFAITAIRE</t>
  </si>
  <si>
    <t xml:space="preserve">TRAVAUX PREPARATOIRES </t>
  </si>
  <si>
    <t xml:space="preserve">ENS </t>
  </si>
  <si>
    <t xml:space="preserve">Total pos 1 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</si>
  <si>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</si>
  <si>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</si>
  <si>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</si>
  <si>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</si>
  <si>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</si>
  <si>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</si>
  <si>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</si>
  <si>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</si>
  <si>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</si>
  <si>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</si>
  <si>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</si>
  <si>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</si>
  <si>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</si>
  <si>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</si>
  <si>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m2</t>
  </si>
  <si>
    <t>FORFAITISATION  DE  L'OFFRE</t>
  </si>
  <si>
    <t xml:space="preserve">Poste installation de chantier </t>
  </si>
  <si>
    <t>Poste hygiène et sécurité</t>
  </si>
  <si>
    <t>forf ait</t>
  </si>
  <si>
    <t>Total pos 3</t>
  </si>
  <si>
    <t>Total pos 2</t>
  </si>
  <si>
    <t>inclus</t>
  </si>
  <si>
    <t xml:space="preserve">ml </t>
  </si>
  <si>
    <t xml:space="preserve"> Protection du mobilier fixe </t>
  </si>
  <si>
    <t xml:space="preserve">MISE EN ŒUVRE DES MATIERES </t>
  </si>
  <si>
    <t>Fourniture et application du mélange  épaisseur  12 mm</t>
  </si>
  <si>
    <t>Ponçage fin aux plaquettes diamantées.</t>
  </si>
  <si>
    <t>Polissage.</t>
  </si>
  <si>
    <t>FINTION</t>
  </si>
  <si>
    <t xml:space="preserve">Imprégnateur de surface hydrofuge oléofuge </t>
  </si>
  <si>
    <t>Surfaçage, montée en brillance mécanique</t>
  </si>
  <si>
    <t>PONCAGE</t>
  </si>
  <si>
    <t>SURFACAGE</t>
  </si>
  <si>
    <t>Minéralisation du support</t>
  </si>
  <si>
    <t>Fermeture de surface (grouting).</t>
  </si>
  <si>
    <t>Plus value pour traitement des bordures comprenant fourniture et pose d'une bande de désolidarisation et après coulage toutes suggestions de ponçage périphérique.</t>
  </si>
  <si>
    <t>Ebauche par ponçage à sec sous aspiration.</t>
  </si>
  <si>
    <t>Total pos 5</t>
  </si>
  <si>
    <t>Total pos 4</t>
  </si>
  <si>
    <t xml:space="preserve">Total pos 6 </t>
  </si>
  <si>
    <t>Total pos 7</t>
  </si>
  <si>
    <t>Total pos 8</t>
  </si>
  <si>
    <t xml:space="preserve">y compris etage 2 et comble </t>
  </si>
  <si>
    <t>LOT 03 REVETEMENT DE SOL  DURE TERRAZZO</t>
  </si>
  <si>
    <t xml:space="preserve">Clous podotactiles </t>
  </si>
  <si>
    <t xml:space="preserve"> Refection  à neuf </t>
  </si>
  <si>
    <t xml:space="preserve"> Renovation </t>
  </si>
  <si>
    <t xml:space="preserve">DISPOSITIF D'EVEIL A LA VIGILANCE </t>
  </si>
  <si>
    <t>LOT 03 REVETEMENT DE SOL  TERRAZZO</t>
  </si>
  <si>
    <t xml:space="preserve">Traitement des Nez de marche  </t>
  </si>
  <si>
    <t xml:space="preserve">Travaux de préparation des supports </t>
  </si>
  <si>
    <t xml:space="preserve">RENOVATION   DU TERRAZZO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</si>
</sst>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b/>
      <sz val="10"/>
      <name val="Arial Narrow"/>
      <family val="2"/>
    </font>
    <font>
      <b/>
      <sz val="8"/>
      <color theme="1"/>
      <name val="Calibri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4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6" fillId="0" borderId="0"/>
    <xf numFmtId="4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</cellStyleXfs>
  <cellXfs count="115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" fontId="13" fillId="0" borderId="2" xfId="0" applyNumberFormat="1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/>
    </xf>
    <xf numFmtId="165" fontId="13" fillId="0" borderId="1" xfId="1" applyNumberFormat="1" applyFont="1" applyFill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right" vertical="center"/>
    </xf>
    <xf numFmtId="169" fontId="13" fillId="0" borderId="0" xfId="1" applyNumberFormat="1" applyFont="1" applyAlignment="1">
      <alignment horizontal="right" vertical="center"/>
    </xf>
    <xf numFmtId="44" fontId="13" fillId="0" borderId="2" xfId="0" applyNumberFormat="1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 wrapText="1"/>
    </xf>
    <xf numFmtId="44" fontId="14" fillId="0" borderId="5" xfId="0" applyNumberFormat="1" applyFont="1" applyBorder="1" applyAlignment="1">
      <alignment horizontal="center" vertical="center" wrapText="1"/>
    </xf>
    <xf numFmtId="165" fontId="17" fillId="0" borderId="5" xfId="1" applyNumberFormat="1" applyFont="1" applyBorder="1" applyAlignment="1">
      <alignment horizontal="center" vertical="center" wrapText="1"/>
    </xf>
    <xf numFmtId="169" fontId="17" fillId="0" borderId="6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  <xf numFmtId="165" fontId="13" fillId="0" borderId="2" xfId="1" applyNumberFormat="1" applyFont="1" applyFill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justify" wrapText="1"/>
    </xf>
    <xf numFmtId="0" fontId="2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44" fontId="22" fillId="0" borderId="0" xfId="21" applyFont="1" applyAlignment="1">
      <alignment vertical="center"/>
    </xf>
    <xf numFmtId="4" fontId="22" fillId="0" borderId="0" xfId="17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justify"/>
    </xf>
    <xf numFmtId="0" fontId="22" fillId="0" borderId="0" xfId="22" applyFont="1" applyAlignment="1" applyProtection="1">
      <alignment vertical="center"/>
      <protection locked="0"/>
    </xf>
    <xf numFmtId="0" fontId="22" fillId="0" borderId="0" xfId="22" applyFont="1" applyAlignment="1" applyProtection="1">
      <alignment horizontal="centerContinuous" vertical="center"/>
      <protection locked="0"/>
    </xf>
    <xf numFmtId="171" fontId="22" fillId="0" borderId="0" xfId="22" applyNumberFormat="1" applyFont="1" applyAlignment="1" applyProtection="1">
      <alignment horizontal="centerContinuous" vertical="center"/>
      <protection locked="0"/>
    </xf>
    <xf numFmtId="0" fontId="26" fillId="0" borderId="0" xfId="22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left" vertical="center"/>
    </xf>
    <xf numFmtId="44" fontId="28" fillId="0" borderId="0" xfId="21" applyFont="1" applyAlignment="1">
      <alignment vertical="center"/>
    </xf>
    <xf numFmtId="172" fontId="28" fillId="0" borderId="0" xfId="22" applyNumberFormat="1" applyFont="1" applyAlignment="1">
      <alignment vertical="center"/>
    </xf>
    <xf numFmtId="0" fontId="28" fillId="0" borderId="0" xfId="22" applyFont="1" applyAlignment="1">
      <alignment vertical="center"/>
    </xf>
    <xf numFmtId="0" fontId="26" fillId="0" borderId="0" xfId="22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172" fontId="28" fillId="0" borderId="0" xfId="17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22" applyFont="1" applyAlignment="1">
      <alignment horizontal="left" vertical="center"/>
    </xf>
    <xf numFmtId="0" fontId="27" fillId="0" borderId="0" xfId="22" applyFont="1" applyAlignment="1">
      <alignment horizontal="center" vertical="center"/>
    </xf>
    <xf numFmtId="0" fontId="28" fillId="0" borderId="0" xfId="22" applyFont="1" applyAlignment="1">
      <alignment horizontal="left" vertical="center"/>
    </xf>
    <xf numFmtId="0" fontId="22" fillId="0" borderId="0" xfId="22" applyFont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22" applyFont="1" applyAlignment="1">
      <alignment horizontal="right" vertical="center"/>
    </xf>
    <xf numFmtId="4" fontId="28" fillId="0" borderId="0" xfId="22" applyNumberFormat="1" applyFont="1" applyAlignment="1">
      <alignment horizontal="center" vertical="center"/>
    </xf>
    <xf numFmtId="2" fontId="28" fillId="0" borderId="0" xfId="22" applyNumberFormat="1" applyFont="1" applyAlignment="1">
      <alignment vertical="center"/>
    </xf>
    <xf numFmtId="0" fontId="27" fillId="0" borderId="0" xfId="22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29" fillId="0" borderId="0" xfId="22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30" fillId="0" borderId="0" xfId="21" applyFont="1" applyBorder="1" applyAlignment="1">
      <alignment vertical="center"/>
    </xf>
    <xf numFmtId="4" fontId="30" fillId="0" borderId="0" xfId="17" applyNumberFormat="1" applyFont="1" applyBorder="1" applyAlignment="1">
      <alignment horizontal="center" vertical="center"/>
    </xf>
    <xf numFmtId="0" fontId="30" fillId="0" borderId="0" xfId="22" applyFont="1" applyAlignment="1" applyProtection="1">
      <alignment vertical="center"/>
      <protection locked="0"/>
    </xf>
    <xf numFmtId="0" fontId="5" fillId="0" borderId="0" xfId="22" applyFont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44" fontId="22" fillId="0" borderId="0" xfId="21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169" fontId="13" fillId="0" borderId="1" xfId="1" applyNumberFormat="1" applyFont="1" applyBorder="1" applyAlignment="1">
      <alignment horizontal="right" vertical="center"/>
    </xf>
    <xf numFmtId="0" fontId="21" fillId="0" borderId="6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21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34" fillId="2" borderId="0" xfId="22" applyFont="1" applyFill="1" applyAlignment="1" applyProtection="1">
      <alignment vertical="center"/>
      <protection locked="0"/>
    </xf>
    <xf numFmtId="0" fontId="35" fillId="2" borderId="0" xfId="22" applyFont="1" applyFill="1" applyAlignment="1">
      <alignment horizontal="right" vertical="center"/>
    </xf>
    <xf numFmtId="0" fontId="35" fillId="2" borderId="0" xfId="22" applyFont="1" applyFill="1" applyAlignment="1" applyProtection="1">
      <alignment vertical="center"/>
      <protection locked="0"/>
    </xf>
    <xf numFmtId="0" fontId="35" fillId="2" borderId="0" xfId="22" applyFont="1" applyFill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left" vertical="center"/>
    </xf>
    <xf numFmtId="169" fontId="13" fillId="0" borderId="1" xfId="0" applyNumberFormat="1" applyFont="1" applyBorder="1" applyAlignment="1">
      <alignment horizontal="center" vertical="center"/>
    </xf>
    <xf numFmtId="169" fontId="13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38" fillId="2" borderId="0" xfId="0" applyFont="1" applyFill="1" applyAlignment="1">
      <alignment horizontal="left" vertical="center"/>
    </xf>
    <xf numFmtId="0" fontId="38" fillId="2" borderId="0" xfId="22" applyFont="1" applyFill="1" applyAlignment="1">
      <alignment horizontal="right" vertical="center"/>
    </xf>
    <xf numFmtId="172" fontId="38" fillId="2" borderId="0" xfId="22" applyNumberFormat="1" applyFont="1" applyFill="1" applyAlignment="1">
      <alignment vertical="center"/>
    </xf>
    <xf numFmtId="0" fontId="38" fillId="2" borderId="0" xfId="22" applyFont="1" applyFill="1" applyAlignment="1">
      <alignment vertical="center"/>
    </xf>
    <xf numFmtId="2" fontId="38" fillId="2" borderId="0" xfId="22" applyNumberFormat="1" applyFont="1" applyFill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justify" wrapText="1"/>
    </xf>
    <xf numFmtId="0" fontId="18" fillId="0" borderId="2" xfId="0" applyFont="1" applyBorder="1" applyAlignment="1">
      <alignment horizontal="justify" vertical="justify" wrapText="1"/>
    </xf>
    <xf numFmtId="0" fontId="18" fillId="0" borderId="3" xfId="0" applyFont="1" applyBorder="1" applyAlignment="1">
      <alignment horizontal="justify" vertical="justify" wrapText="1"/>
    </xf>
    <xf numFmtId="0" fontId="14" fillId="0" borderId="3" xfId="0" applyFont="1" applyBorder="1" applyAlignment="1">
      <alignment horizontal="right" vertical="center"/>
    </xf>
    <xf numFmtId="0" fontId="20" fillId="0" borderId="3" xfId="0" applyFont="1" applyBorder="1" applyAlignment="1">
      <alignment vertical="center"/>
    </xf>
    <xf numFmtId="0" fontId="4" fillId="0" borderId="2" xfId="0" applyFont="1" applyBorder="1" applyAlignment="1">
      <alignment horizontal="left" vertical="justify" wrapText="1"/>
    </xf>
    <xf numFmtId="0" fontId="23" fillId="0" borderId="1" xfId="0" applyFont="1" applyBorder="1" applyAlignment="1">
      <alignment vertical="center"/>
    </xf>
    <xf numFmtId="0" fontId="37" fillId="0" borderId="2" xfId="0" applyFont="1" applyBorder="1" applyAlignment="1">
      <alignment horizontal="left" vertical="center"/>
    </xf>
    <xf numFmtId="0" fontId="31" fillId="2" borderId="7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32" fillId="2" borderId="0" xfId="0" applyFont="1" applyFill="1" applyAlignment="1">
      <alignment horizontal="left" vertical="center" wrapText="1"/>
    </xf>
    <xf numFmtId="0" fontId="32" fillId="2" borderId="2" xfId="0" applyFont="1" applyFill="1" applyBorder="1" applyAlignment="1">
      <alignment horizontal="left" vertical="center" wrapText="1"/>
    </xf>
    <xf numFmtId="0" fontId="33" fillId="2" borderId="0" xfId="22" applyFont="1" applyFill="1" applyAlignment="1" applyProtection="1">
      <alignment horizontal="center" vertical="center"/>
      <protection locked="0"/>
    </xf>
    <xf numFmtId="0" fontId="33" fillId="2" borderId="0" xfId="22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9" fontId="23" fillId="0" borderId="9" xfId="0" applyNumberFormat="1" applyFont="1" applyBorder="1" applyAlignment="1">
      <alignment vertical="center"/>
    </xf>
  </cellXfs>
  <cellStyles count="2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1%20-%20AFFAIRES\16157_CUS%20HABITAT%20CITE%20DOLLFUS\06_PRO%20DCE\03_DPGF\DPGF%20REV%2002\DPGF%20Rev%2002\VEROU%2098%20LGTS%20DOLLFUS%20-%20DPGF%20LOT%2002%20DESAMIANTAGE-R&#233;v2.xlsx" TargetMode="External"/><Relationship Id="rId1" Type="http://schemas.openxmlformats.org/officeDocument/2006/relationships/externalLinkPath" Target="/01%20-%20AFFAIRES/16157_CUS%20HABITAT%20CITE%20DOLLFUS/06_PRO%20DCE/03_DPGF/DPGF%20REV%2002/DPGF%20Rev%2002/VEROU%2098%20LGTS%20DOLLFUS%20-%20DPGF%20LOT%2002%20DESAMIANTAGE-R&#233;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re Q"/>
      <sheetName val="RECAP"/>
    </sheetNames>
    <sheetDataSet>
      <sheetData sheetId="0">
        <row r="8">
          <cell r="A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dimension ref="A1:I83"/>
  <sheetViews>
    <sheetView view="pageLayout" topLeftCell="A35" zoomScaleNormal="100" zoomScaleSheetLayoutView="100" workbookViewId="0">
      <selection activeCell="G51" sqref="G51"/>
    </sheetView>
  </sheetViews>
  <sheetFormatPr baseColWidth="10" defaultRowHeight="11.25"/>
  <cols>
    <col min="1" max="1" width="4.7109375" style="18" customWidth="1"/>
    <col min="2" max="2" width="47.5703125" style="5" customWidth="1"/>
    <col min="3" max="3" width="6.140625" style="12" customWidth="1"/>
    <col min="4" max="4" width="8.7109375" style="17" bestFit="1" customWidth="1"/>
    <col min="5" max="5" width="9" style="7" customWidth="1"/>
    <col min="6" max="6" width="13.42578125" style="14" customWidth="1"/>
    <col min="7" max="7" width="7.85546875" style="3" customWidth="1"/>
    <col min="8" max="8" width="7.7109375" style="3" bestFit="1" customWidth="1"/>
    <col min="9" max="16384" width="11.42578125" style="3"/>
  </cols>
  <sheetData>
    <row r="1" spans="1:9" s="1" customFormat="1" ht="21">
      <c r="A1" s="105" t="s">
        <v>53</v>
      </c>
      <c r="B1" s="106"/>
      <c r="C1" s="106"/>
      <c r="D1" s="106"/>
      <c r="E1" s="106"/>
      <c r="F1" s="106"/>
      <c r="G1" s="10"/>
      <c r="H1" s="10"/>
      <c r="I1" s="11"/>
    </row>
    <row r="2" spans="1:9" ht="12">
      <c r="A2" s="107" t="s">
        <v>0</v>
      </c>
      <c r="B2" s="108"/>
      <c r="C2" s="19" t="s">
        <v>1</v>
      </c>
      <c r="D2" s="20" t="s">
        <v>2</v>
      </c>
      <c r="E2" s="21" t="s">
        <v>3</v>
      </c>
      <c r="F2" s="22" t="s">
        <v>4</v>
      </c>
    </row>
    <row r="3" spans="1:9" ht="12.75">
      <c r="A3" s="109" t="s">
        <v>6</v>
      </c>
      <c r="B3" s="110"/>
      <c r="C3" s="2"/>
      <c r="D3" s="6"/>
      <c r="E3" s="8"/>
      <c r="F3" s="9"/>
    </row>
    <row r="4" spans="1:9" s="1" customFormat="1" ht="15.75">
      <c r="A4" s="99">
        <v>1</v>
      </c>
      <c r="B4" s="23" t="s">
        <v>7</v>
      </c>
      <c r="C4" s="2"/>
      <c r="D4" s="6"/>
      <c r="E4" s="8"/>
      <c r="F4" s="86"/>
      <c r="G4" s="10"/>
      <c r="H4" s="10"/>
      <c r="I4" s="11"/>
    </row>
    <row r="5" spans="1:9" s="1" customFormat="1" ht="15.75">
      <c r="A5" s="100">
        <v>1.1000000000000001</v>
      </c>
      <c r="B5" s="95" t="s">
        <v>26</v>
      </c>
      <c r="C5" s="2" t="s">
        <v>8</v>
      </c>
      <c r="D5" s="6">
        <v>1</v>
      </c>
      <c r="E5" s="8"/>
      <c r="F5" s="86" t="s">
        <v>31</v>
      </c>
      <c r="G5" s="10"/>
      <c r="H5" s="10"/>
      <c r="I5" s="11"/>
    </row>
    <row r="6" spans="1:9" s="1" customFormat="1" ht="15.75">
      <c r="A6" s="100"/>
      <c r="B6" s="75"/>
      <c r="C6" s="2"/>
      <c r="D6" s="6"/>
      <c r="E6" s="24"/>
      <c r="F6" s="87"/>
      <c r="G6" s="10"/>
      <c r="H6" s="10"/>
      <c r="I6" s="11"/>
    </row>
    <row r="7" spans="1:9" s="1" customFormat="1" ht="15.75">
      <c r="A7" s="100">
        <v>1.2</v>
      </c>
      <c r="B7" s="96" t="s">
        <v>27</v>
      </c>
      <c r="C7" s="2" t="s">
        <v>8</v>
      </c>
      <c r="D7" s="6">
        <v>1</v>
      </c>
      <c r="E7" s="24"/>
      <c r="F7" s="87">
        <f>E7*D7</f>
        <v>0</v>
      </c>
      <c r="G7" s="10"/>
      <c r="H7" s="10"/>
      <c r="I7" s="11"/>
    </row>
    <row r="8" spans="1:9" s="1" customFormat="1" ht="15.75">
      <c r="A8" s="100"/>
      <c r="B8" s="94"/>
      <c r="C8" s="2"/>
      <c r="D8" s="6"/>
      <c r="E8" s="24"/>
      <c r="F8" s="87"/>
      <c r="G8" s="10"/>
      <c r="H8" s="10"/>
      <c r="I8" s="11"/>
    </row>
    <row r="9" spans="1:9" s="1" customFormat="1" ht="15.75">
      <c r="A9" s="100">
        <v>1.3</v>
      </c>
      <c r="B9" s="96" t="s">
        <v>33</v>
      </c>
      <c r="C9" s="2" t="s">
        <v>8</v>
      </c>
      <c r="D9" s="6">
        <v>1</v>
      </c>
      <c r="E9" s="24"/>
      <c r="F9" s="87">
        <f>E9*D9</f>
        <v>0</v>
      </c>
      <c r="G9" s="10"/>
      <c r="H9" s="10"/>
      <c r="I9" s="11"/>
    </row>
    <row r="10" spans="1:9" s="1" customFormat="1" ht="15.75">
      <c r="A10" s="100"/>
      <c r="B10" s="94"/>
      <c r="C10" s="2"/>
      <c r="D10" s="6"/>
      <c r="E10" s="24"/>
      <c r="F10" s="87"/>
      <c r="G10" s="10"/>
      <c r="H10" s="10"/>
      <c r="I10" s="11"/>
    </row>
    <row r="11" spans="1:9" s="1" customFormat="1" ht="16.5" thickBot="1">
      <c r="A11" s="100">
        <v>1.4</v>
      </c>
      <c r="B11" s="94" t="s">
        <v>60</v>
      </c>
      <c r="C11" s="2" t="s">
        <v>24</v>
      </c>
      <c r="D11" s="6">
        <f>89+88</f>
        <v>177</v>
      </c>
      <c r="E11" s="24"/>
      <c r="F11" s="87">
        <f>E11*D11</f>
        <v>0</v>
      </c>
      <c r="G11" s="10"/>
      <c r="H11" s="10"/>
      <c r="I11" s="11"/>
    </row>
    <row r="12" spans="1:9" s="27" customFormat="1" ht="15" thickTop="1" thickBot="1">
      <c r="A12" s="101"/>
      <c r="B12" s="26" t="s">
        <v>9</v>
      </c>
      <c r="C12" s="73"/>
      <c r="D12" s="73"/>
      <c r="E12" s="74"/>
      <c r="F12" s="114">
        <f>F11+F9+F7</f>
        <v>0</v>
      </c>
    </row>
    <row r="13" spans="1:9" s="1" customFormat="1" ht="15.75">
      <c r="A13" s="99">
        <v>2</v>
      </c>
      <c r="B13" s="23" t="s">
        <v>34</v>
      </c>
      <c r="C13" s="2"/>
      <c r="D13" s="15"/>
      <c r="E13" s="25"/>
      <c r="F13" s="13"/>
      <c r="G13" s="10"/>
      <c r="H13" s="10"/>
      <c r="I13" s="11"/>
    </row>
    <row r="14" spans="1:9" s="1" customFormat="1" ht="10.5" customHeight="1">
      <c r="A14" s="99"/>
      <c r="B14" s="23"/>
      <c r="C14" s="2"/>
      <c r="D14" s="15"/>
      <c r="E14" s="25"/>
      <c r="F14" s="13"/>
      <c r="G14" s="10"/>
      <c r="H14" s="10"/>
      <c r="I14" s="11"/>
    </row>
    <row r="15" spans="1:9" s="1" customFormat="1" ht="15.75">
      <c r="A15" s="100">
        <v>2.1</v>
      </c>
      <c r="B15" s="96" t="s">
        <v>35</v>
      </c>
      <c r="C15" s="2" t="s">
        <v>24</v>
      </c>
      <c r="D15" s="6">
        <f>D11</f>
        <v>177</v>
      </c>
      <c r="E15" s="25"/>
      <c r="F15" s="13">
        <f>E15*D15</f>
        <v>0</v>
      </c>
      <c r="G15" s="10"/>
      <c r="H15" s="10"/>
      <c r="I15" s="11"/>
    </row>
    <row r="16" spans="1:9" s="1" customFormat="1" ht="10.5" customHeight="1">
      <c r="A16" s="100"/>
      <c r="B16" s="96"/>
      <c r="C16" s="2"/>
      <c r="D16" s="6"/>
      <c r="E16" s="25"/>
      <c r="F16" s="13"/>
      <c r="G16" s="10"/>
      <c r="H16" s="10"/>
      <c r="I16" s="11"/>
    </row>
    <row r="17" spans="1:9" s="1" customFormat="1" ht="34.5" thickBot="1">
      <c r="A17" s="100">
        <v>2.2000000000000002</v>
      </c>
      <c r="B17" s="96" t="s">
        <v>45</v>
      </c>
      <c r="C17" s="2" t="s">
        <v>32</v>
      </c>
      <c r="D17" s="6">
        <v>95</v>
      </c>
      <c r="E17" s="25"/>
      <c r="F17" s="13">
        <f>E17*D17</f>
        <v>0</v>
      </c>
      <c r="G17" s="10"/>
      <c r="H17" s="10"/>
      <c r="I17" s="11"/>
    </row>
    <row r="18" spans="1:9" s="1" customFormat="1" ht="17.25" thickTop="1" thickBot="1">
      <c r="A18" s="100"/>
      <c r="B18" s="97" t="s">
        <v>30</v>
      </c>
      <c r="C18" s="79"/>
      <c r="D18" s="73"/>
      <c r="E18" s="74"/>
      <c r="F18" s="114">
        <f>F17+F15</f>
        <v>0</v>
      </c>
      <c r="G18" s="10"/>
      <c r="H18" s="10"/>
      <c r="I18" s="11"/>
    </row>
    <row r="19" spans="1:9" s="1" customFormat="1" ht="15.75">
      <c r="A19" s="99">
        <v>3</v>
      </c>
      <c r="B19" s="23" t="s">
        <v>41</v>
      </c>
      <c r="C19" s="2"/>
      <c r="D19" s="15"/>
      <c r="E19" s="25"/>
      <c r="F19" s="13"/>
      <c r="G19" s="10"/>
      <c r="H19" s="10"/>
      <c r="I19" s="11"/>
    </row>
    <row r="20" spans="1:9" s="1" customFormat="1" ht="8.25" customHeight="1">
      <c r="A20" s="99"/>
      <c r="B20" s="23"/>
      <c r="C20" s="2"/>
      <c r="D20" s="15"/>
      <c r="E20" s="25"/>
      <c r="F20" s="13"/>
      <c r="G20" s="10"/>
      <c r="H20" s="10"/>
      <c r="I20" s="11"/>
    </row>
    <row r="21" spans="1:9" s="1" customFormat="1" ht="15.75">
      <c r="A21" s="100">
        <v>3.1</v>
      </c>
      <c r="B21" s="96" t="s">
        <v>46</v>
      </c>
      <c r="C21" s="2" t="s">
        <v>24</v>
      </c>
      <c r="D21" s="6">
        <f>D15</f>
        <v>177</v>
      </c>
      <c r="E21" s="25"/>
      <c r="F21" s="13">
        <f>E21*D21</f>
        <v>0</v>
      </c>
      <c r="G21" s="10"/>
      <c r="H21" s="10"/>
      <c r="I21" s="11"/>
    </row>
    <row r="22" spans="1:9" s="1" customFormat="1" ht="15.75">
      <c r="A22" s="99"/>
      <c r="B22" s="23"/>
      <c r="C22" s="2"/>
      <c r="D22" s="15"/>
      <c r="E22" s="25"/>
      <c r="F22" s="13"/>
      <c r="G22" s="10"/>
      <c r="H22" s="10"/>
      <c r="I22" s="11"/>
    </row>
    <row r="23" spans="1:9" s="1" customFormat="1" ht="16.5" thickBot="1">
      <c r="A23" s="100">
        <v>3.2</v>
      </c>
      <c r="B23" s="96" t="s">
        <v>36</v>
      </c>
      <c r="C23" s="2" t="s">
        <v>24</v>
      </c>
      <c r="D23" s="6">
        <f>D21</f>
        <v>177</v>
      </c>
      <c r="E23" s="25"/>
      <c r="F23" s="13">
        <f>E23*D23</f>
        <v>0</v>
      </c>
      <c r="G23" s="10"/>
      <c r="H23" s="10"/>
      <c r="I23" s="11"/>
    </row>
    <row r="24" spans="1:9" s="1" customFormat="1" ht="17.25" thickTop="1" thickBot="1">
      <c r="A24" s="100"/>
      <c r="B24" s="97" t="s">
        <v>29</v>
      </c>
      <c r="C24" s="79"/>
      <c r="D24" s="73"/>
      <c r="E24" s="74"/>
      <c r="F24" s="114">
        <f>F23+F21</f>
        <v>0</v>
      </c>
      <c r="G24" s="10"/>
      <c r="H24" s="10"/>
      <c r="I24" s="11"/>
    </row>
    <row r="25" spans="1:9" s="1" customFormat="1" ht="15.75">
      <c r="A25" s="99">
        <v>4</v>
      </c>
      <c r="B25" s="23" t="s">
        <v>42</v>
      </c>
      <c r="C25" s="2"/>
      <c r="D25" s="6"/>
      <c r="E25" s="25"/>
      <c r="F25" s="13"/>
      <c r="G25" s="10"/>
      <c r="H25" s="10">
        <v>114</v>
      </c>
      <c r="I25" s="11">
        <v>88</v>
      </c>
    </row>
    <row r="26" spans="1:9" s="1" customFormat="1" ht="15.75">
      <c r="A26" s="99"/>
      <c r="B26" s="98"/>
      <c r="C26" s="2" t="s">
        <v>24</v>
      </c>
      <c r="D26" s="6">
        <f>D23</f>
        <v>177</v>
      </c>
      <c r="E26" s="25"/>
      <c r="F26" s="13">
        <f>E26*D26</f>
        <v>0</v>
      </c>
      <c r="G26" s="10"/>
      <c r="H26" s="10"/>
      <c r="I26" s="11"/>
    </row>
    <row r="27" spans="1:9" s="1" customFormat="1" ht="15.75">
      <c r="A27" s="100">
        <v>4.0999999999999996</v>
      </c>
      <c r="B27" s="96" t="s">
        <v>44</v>
      </c>
      <c r="C27" s="12"/>
      <c r="D27" s="6"/>
      <c r="E27" s="25"/>
      <c r="F27" s="13"/>
      <c r="G27" s="10"/>
      <c r="H27" s="10"/>
      <c r="I27" s="11"/>
    </row>
    <row r="28" spans="1:9" s="1" customFormat="1" ht="15.75">
      <c r="A28" s="100"/>
      <c r="B28" s="96"/>
      <c r="C28" s="2" t="s">
        <v>24</v>
      </c>
      <c r="D28" s="6">
        <f>D26</f>
        <v>177</v>
      </c>
      <c r="E28" s="25"/>
      <c r="F28" s="13">
        <f>E28*D28</f>
        <v>0</v>
      </c>
      <c r="G28" s="10"/>
      <c r="H28" s="10"/>
      <c r="I28" s="11"/>
    </row>
    <row r="29" spans="1:9" s="1" customFormat="1" ht="15.75">
      <c r="A29" s="100">
        <v>4.2</v>
      </c>
      <c r="B29" s="96" t="s">
        <v>43</v>
      </c>
      <c r="C29" s="12"/>
      <c r="D29" s="6"/>
      <c r="E29" s="25"/>
      <c r="F29" s="13"/>
      <c r="G29" s="10"/>
      <c r="H29" s="10"/>
      <c r="I29" s="11"/>
    </row>
    <row r="30" spans="1:9" s="1" customFormat="1" ht="15.75">
      <c r="A30" s="100"/>
      <c r="B30" s="96"/>
      <c r="C30" s="12"/>
      <c r="D30" s="6"/>
      <c r="E30" s="25"/>
      <c r="F30" s="13"/>
      <c r="G30" s="10"/>
      <c r="H30" s="10"/>
      <c r="I30" s="11"/>
    </row>
    <row r="31" spans="1:9" s="1" customFormat="1" ht="16.5" thickBot="1">
      <c r="A31" s="100">
        <v>4.3</v>
      </c>
      <c r="B31" s="96" t="s">
        <v>37</v>
      </c>
      <c r="C31" s="2" t="s">
        <v>24</v>
      </c>
      <c r="D31" s="6">
        <f>D28</f>
        <v>177</v>
      </c>
      <c r="E31" s="25"/>
      <c r="F31" s="13">
        <f>E31*D31</f>
        <v>0</v>
      </c>
      <c r="G31" s="10"/>
      <c r="H31" s="10"/>
      <c r="I31" s="11"/>
    </row>
    <row r="32" spans="1:9" s="1" customFormat="1" ht="17.25" thickTop="1" thickBot="1">
      <c r="A32" s="100"/>
      <c r="B32" s="97" t="s">
        <v>48</v>
      </c>
      <c r="C32" s="79"/>
      <c r="D32" s="73"/>
      <c r="E32" s="74"/>
      <c r="F32" s="114">
        <f>F31+F28+F26</f>
        <v>0</v>
      </c>
      <c r="G32" s="10"/>
      <c r="H32" s="10"/>
      <c r="I32" s="11"/>
    </row>
    <row r="33" spans="1:9" s="1" customFormat="1" ht="15.75">
      <c r="A33" s="99">
        <v>5</v>
      </c>
      <c r="B33" s="23" t="s">
        <v>38</v>
      </c>
      <c r="C33" s="2"/>
      <c r="D33" s="6"/>
      <c r="E33" s="25"/>
      <c r="F33" s="13"/>
      <c r="G33" s="10"/>
      <c r="H33" s="10"/>
    </row>
    <row r="34" spans="1:9" s="1" customFormat="1" ht="15.75">
      <c r="A34" s="99"/>
      <c r="B34" s="23"/>
      <c r="C34" s="2"/>
      <c r="D34" s="6"/>
      <c r="E34" s="25"/>
      <c r="F34" s="13"/>
      <c r="G34" s="10"/>
      <c r="H34" s="10"/>
      <c r="I34" s="11"/>
    </row>
    <row r="35" spans="1:9" s="1" customFormat="1" ht="15.75">
      <c r="A35" s="100">
        <v>5.0999999999999996</v>
      </c>
      <c r="B35" s="96" t="s">
        <v>39</v>
      </c>
      <c r="C35" s="2" t="s">
        <v>24</v>
      </c>
      <c r="D35" s="6">
        <f>D15</f>
        <v>177</v>
      </c>
      <c r="E35" s="25"/>
      <c r="F35" s="13">
        <f>E35*D35</f>
        <v>0</v>
      </c>
      <c r="G35" s="10"/>
      <c r="H35" s="10"/>
      <c r="I35" s="11"/>
    </row>
    <row r="36" spans="1:9" s="1" customFormat="1" ht="15.75">
      <c r="A36" s="100"/>
      <c r="B36" s="84"/>
      <c r="C36" s="2"/>
      <c r="D36" s="6"/>
      <c r="E36" s="25"/>
      <c r="F36" s="13"/>
      <c r="G36" s="10"/>
      <c r="H36" s="10"/>
      <c r="I36" s="11"/>
    </row>
    <row r="37" spans="1:9" s="1" customFormat="1" ht="16.5" thickBot="1">
      <c r="A37" s="100">
        <v>5.2</v>
      </c>
      <c r="B37" s="96" t="s">
        <v>40</v>
      </c>
      <c r="C37" s="2" t="s">
        <v>24</v>
      </c>
      <c r="D37" s="6">
        <f>D35</f>
        <v>177</v>
      </c>
      <c r="E37" s="25"/>
      <c r="F37" s="13">
        <f>E37*D37</f>
        <v>0</v>
      </c>
      <c r="G37" s="10"/>
      <c r="H37" s="10"/>
      <c r="I37" s="11"/>
    </row>
    <row r="38" spans="1:9" s="1" customFormat="1" ht="17.25" thickTop="1" thickBot="1">
      <c r="A38" s="100"/>
      <c r="B38" s="97" t="s">
        <v>47</v>
      </c>
      <c r="C38" s="79"/>
      <c r="D38" s="73"/>
      <c r="E38" s="74"/>
      <c r="F38" s="114">
        <f>F37+F35</f>
        <v>0</v>
      </c>
      <c r="G38" s="10"/>
      <c r="H38" s="10"/>
      <c r="I38" s="11"/>
    </row>
    <row r="39" spans="1:9" s="1" customFormat="1" ht="15.75">
      <c r="A39" s="99">
        <v>6</v>
      </c>
      <c r="B39" s="85" t="s">
        <v>61</v>
      </c>
      <c r="C39" s="2"/>
      <c r="D39" s="6"/>
      <c r="E39" s="25"/>
      <c r="F39" s="13"/>
      <c r="G39" s="10"/>
      <c r="H39" s="10"/>
      <c r="I39" s="11"/>
    </row>
    <row r="40" spans="1:9" s="1" customFormat="1" ht="15.75">
      <c r="A40" s="99"/>
      <c r="B40" s="85"/>
      <c r="C40" s="2"/>
      <c r="D40" s="6"/>
      <c r="E40" s="25"/>
      <c r="F40" s="13"/>
      <c r="G40" s="10"/>
      <c r="H40" s="10"/>
      <c r="I40" s="11"/>
    </row>
    <row r="41" spans="1:9" s="1" customFormat="1" ht="15.75">
      <c r="A41" s="100">
        <v>6.1</v>
      </c>
      <c r="B41" s="96" t="s">
        <v>55</v>
      </c>
      <c r="C41" s="2" t="s">
        <v>24</v>
      </c>
      <c r="D41" s="6">
        <v>16</v>
      </c>
      <c r="E41" s="25"/>
      <c r="F41" s="13">
        <f>E41*D41</f>
        <v>0</v>
      </c>
      <c r="G41" s="10"/>
      <c r="H41" s="10"/>
      <c r="I41" s="11"/>
    </row>
    <row r="42" spans="1:9" s="1" customFormat="1" ht="15.75">
      <c r="A42" s="100"/>
      <c r="B42" s="104"/>
      <c r="C42" s="12"/>
      <c r="D42" s="6"/>
      <c r="E42" s="25"/>
      <c r="F42" s="13"/>
      <c r="G42" s="10"/>
      <c r="H42" s="10"/>
      <c r="I42" s="11"/>
    </row>
    <row r="43" spans="1:9" s="1" customFormat="1" ht="16.5" thickBot="1">
      <c r="A43" s="100">
        <v>6.2</v>
      </c>
      <c r="B43" s="96" t="s">
        <v>56</v>
      </c>
      <c r="C43" s="2" t="s">
        <v>24</v>
      </c>
      <c r="D43" s="6">
        <v>43</v>
      </c>
      <c r="E43" s="25"/>
      <c r="F43" s="13">
        <f>E43*D43</f>
        <v>0</v>
      </c>
      <c r="G43" s="10"/>
      <c r="H43" s="10"/>
      <c r="I43" s="11"/>
    </row>
    <row r="44" spans="1:9" s="1" customFormat="1" ht="17.25" thickTop="1" thickBot="1">
      <c r="A44" s="100"/>
      <c r="B44" s="97" t="s">
        <v>49</v>
      </c>
      <c r="C44" s="79"/>
      <c r="D44" s="73"/>
      <c r="E44" s="74"/>
      <c r="F44" s="114">
        <f>F43+F41</f>
        <v>0</v>
      </c>
      <c r="G44" s="10"/>
      <c r="H44" s="10"/>
      <c r="I44" s="11"/>
    </row>
    <row r="45" spans="1:9" s="1" customFormat="1" ht="15.75">
      <c r="A45" s="99">
        <v>7</v>
      </c>
      <c r="B45" s="102" t="s">
        <v>57</v>
      </c>
      <c r="C45" s="2" t="s">
        <v>5</v>
      </c>
      <c r="D45" s="6">
        <v>4.3</v>
      </c>
      <c r="E45" s="77"/>
      <c r="F45" s="13">
        <f>E45*D45</f>
        <v>0</v>
      </c>
      <c r="G45" s="10" t="s">
        <v>52</v>
      </c>
      <c r="H45" s="10"/>
      <c r="I45" s="11"/>
    </row>
    <row r="46" spans="1:9" s="1" customFormat="1" ht="15.75">
      <c r="A46" s="99"/>
      <c r="B46" s="102"/>
      <c r="C46" s="12"/>
      <c r="D46" s="6"/>
      <c r="E46" s="77"/>
      <c r="F46" s="78"/>
      <c r="G46" s="10"/>
      <c r="H46" s="10"/>
      <c r="I46" s="11"/>
    </row>
    <row r="47" spans="1:9" s="1" customFormat="1" ht="15.75">
      <c r="A47" s="100">
        <v>7.1</v>
      </c>
      <c r="B47" s="102" t="s">
        <v>54</v>
      </c>
      <c r="C47" s="12" t="s">
        <v>32</v>
      </c>
      <c r="D47" s="6">
        <v>4.5</v>
      </c>
      <c r="E47" s="77"/>
      <c r="F47" s="13">
        <f>E47*D47</f>
        <v>0</v>
      </c>
      <c r="G47" s="10"/>
      <c r="H47" s="10"/>
      <c r="I47" s="11"/>
    </row>
    <row r="48" spans="1:9" s="1" customFormat="1" ht="15.75">
      <c r="A48" s="100"/>
      <c r="B48" s="98"/>
      <c r="C48" s="12"/>
      <c r="D48" s="6"/>
      <c r="E48" s="77"/>
      <c r="F48" s="27"/>
      <c r="G48" s="10"/>
      <c r="H48" s="10"/>
      <c r="I48" s="11"/>
    </row>
    <row r="49" spans="1:9" s="1" customFormat="1" ht="15.75">
      <c r="A49" s="100">
        <v>7.2</v>
      </c>
      <c r="B49" s="85" t="s">
        <v>59</v>
      </c>
      <c r="C49" s="2" t="s">
        <v>5</v>
      </c>
      <c r="D49" s="6">
        <f>3*5</f>
        <v>15</v>
      </c>
      <c r="E49" s="77"/>
      <c r="F49" s="13">
        <f>E49*D49</f>
        <v>0</v>
      </c>
      <c r="G49" s="10"/>
      <c r="H49" s="10"/>
      <c r="I49" s="11"/>
    </row>
    <row r="50" spans="1:9" s="1" customFormat="1" ht="16.5" thickBot="1">
      <c r="A50" s="100"/>
      <c r="B50" s="85"/>
      <c r="C50" s="12"/>
      <c r="D50" s="6"/>
      <c r="E50" s="77"/>
      <c r="G50" s="10"/>
      <c r="H50" s="10"/>
      <c r="I50" s="11"/>
    </row>
    <row r="51" spans="1:9" s="1" customFormat="1" ht="17.25" thickTop="1" thickBot="1">
      <c r="A51" s="100"/>
      <c r="B51" s="97" t="s">
        <v>50</v>
      </c>
      <c r="C51" s="79"/>
      <c r="D51" s="73"/>
      <c r="E51" s="74"/>
      <c r="F51" s="114">
        <f>F49+F47+F45</f>
        <v>0</v>
      </c>
      <c r="G51" s="10"/>
      <c r="H51" s="10"/>
      <c r="I51" s="11"/>
    </row>
    <row r="52" spans="1:9" s="1" customFormat="1" ht="15.75">
      <c r="A52" s="100"/>
      <c r="B52" s="97"/>
      <c r="C52" s="76"/>
      <c r="D52" s="76"/>
      <c r="E52" s="77"/>
      <c r="F52" s="103"/>
      <c r="G52" s="10"/>
      <c r="H52" s="10"/>
      <c r="I52" s="11"/>
    </row>
    <row r="53" spans="1:9" ht="13.5" thickBot="1">
      <c r="A53" s="99">
        <v>8</v>
      </c>
      <c r="B53" s="85" t="s">
        <v>25</v>
      </c>
      <c r="C53" s="2" t="s">
        <v>28</v>
      </c>
      <c r="D53" s="6">
        <v>1</v>
      </c>
      <c r="F53" s="13">
        <f>E53*D53</f>
        <v>0</v>
      </c>
    </row>
    <row r="54" spans="1:9" s="1" customFormat="1" ht="17.25" thickTop="1" thickBot="1">
      <c r="A54" s="100"/>
      <c r="B54" s="97" t="s">
        <v>51</v>
      </c>
      <c r="C54" s="79"/>
      <c r="D54" s="73"/>
      <c r="E54" s="74"/>
      <c r="F54" s="114">
        <f>F53</f>
        <v>0</v>
      </c>
      <c r="G54" s="10"/>
      <c r="H54" s="10"/>
      <c r="I54" s="11"/>
    </row>
    <row r="55" spans="1:9">
      <c r="A55" s="100"/>
      <c r="B55" s="4"/>
      <c r="D55" s="16"/>
      <c r="F55" s="72"/>
    </row>
    <row r="56" spans="1:9">
      <c r="B56" s="4"/>
      <c r="D56" s="16"/>
      <c r="F56" s="72"/>
    </row>
    <row r="57" spans="1:9">
      <c r="B57" s="4"/>
      <c r="D57" s="16"/>
      <c r="F57" s="72"/>
    </row>
    <row r="58" spans="1:9">
      <c r="B58" s="4"/>
      <c r="D58" s="16"/>
      <c r="F58" s="72"/>
    </row>
    <row r="59" spans="1:9">
      <c r="B59" s="4"/>
      <c r="D59" s="16"/>
      <c r="F59" s="72"/>
    </row>
    <row r="60" spans="1:9">
      <c r="B60" s="4"/>
      <c r="D60" s="16"/>
      <c r="F60" s="72"/>
    </row>
    <row r="61" spans="1:9">
      <c r="B61" s="4"/>
      <c r="D61" s="16"/>
      <c r="F61" s="72"/>
    </row>
    <row r="62" spans="1:9">
      <c r="B62" s="4"/>
      <c r="D62" s="16"/>
      <c r="F62" s="72"/>
    </row>
    <row r="63" spans="1:9">
      <c r="B63" s="4"/>
      <c r="D63" s="16"/>
      <c r="F63" s="72"/>
    </row>
    <row r="64" spans="1:9">
      <c r="B64" s="4"/>
      <c r="D64" s="16"/>
      <c r="F64" s="72"/>
    </row>
    <row r="65" spans="2:6">
      <c r="B65" s="4"/>
      <c r="D65" s="16"/>
      <c r="F65" s="72"/>
    </row>
    <row r="66" spans="2:6">
      <c r="B66" s="4"/>
      <c r="D66" s="16"/>
      <c r="F66" s="72"/>
    </row>
    <row r="67" spans="2:6">
      <c r="B67" s="4"/>
      <c r="D67" s="16"/>
      <c r="F67" s="72"/>
    </row>
    <row r="68" spans="2:6">
      <c r="B68" s="4"/>
      <c r="D68" s="16"/>
      <c r="F68" s="72"/>
    </row>
    <row r="69" spans="2:6">
      <c r="B69" s="4"/>
      <c r="D69" s="16"/>
      <c r="F69" s="72"/>
    </row>
    <row r="70" spans="2:6">
      <c r="B70" s="4"/>
      <c r="D70" s="16"/>
      <c r="F70" s="72"/>
    </row>
    <row r="71" spans="2:6">
      <c r="B71" s="4"/>
      <c r="D71" s="16"/>
      <c r="F71" s="72"/>
    </row>
    <row r="72" spans="2:6">
      <c r="B72" s="4"/>
      <c r="D72" s="16"/>
      <c r="F72" s="72"/>
    </row>
    <row r="73" spans="2:6">
      <c r="B73" s="4"/>
      <c r="D73" s="16"/>
      <c r="F73" s="72"/>
    </row>
    <row r="74" spans="2:6">
      <c r="B74" s="4"/>
      <c r="D74" s="16"/>
      <c r="F74" s="72"/>
    </row>
    <row r="75" spans="2:6">
      <c r="B75" s="4"/>
      <c r="D75" s="16"/>
      <c r="F75" s="72"/>
    </row>
    <row r="76" spans="2:6">
      <c r="B76" s="4"/>
      <c r="D76" s="16"/>
      <c r="F76" s="72"/>
    </row>
    <row r="77" spans="2:6">
      <c r="B77" s="4"/>
      <c r="D77" s="16"/>
      <c r="F77" s="72"/>
    </row>
    <row r="78" spans="2:6">
      <c r="B78" s="4"/>
      <c r="D78" s="16"/>
      <c r="F78" s="72"/>
    </row>
    <row r="79" spans="2:6">
      <c r="B79" s="4"/>
      <c r="D79" s="16"/>
      <c r="F79" s="72"/>
    </row>
    <row r="80" spans="2:6">
      <c r="B80" s="4"/>
      <c r="D80" s="16"/>
      <c r="F80" s="72"/>
    </row>
    <row r="81" spans="1:6">
      <c r="A81" s="28"/>
      <c r="B81" s="71"/>
      <c r="D81" s="16"/>
      <c r="F81" s="72"/>
    </row>
    <row r="82" spans="1:6">
      <c r="A82" s="28"/>
      <c r="B82" s="71"/>
      <c r="D82" s="16"/>
      <c r="F82" s="72"/>
    </row>
    <row r="83" spans="1:6">
      <c r="A83" s="28"/>
      <c r="B83" s="71"/>
      <c r="D83" s="16"/>
      <c r="F83" s="72"/>
    </row>
  </sheetData>
  <mergeCells count="3">
    <mergeCell ref="A1:F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1200" r:id="rId1"/>
  <headerFooter>
    <oddHeader>&amp;L&amp;8MISE EN ACCESSIBILITE ET  RENOVATION DES SALLES D'AUDIENCE ET DU HALL D'ENTREE  
AU TRIBUNAL JUDICIAIRE DE MULHOUSE  SITE ATHENA
44 AVENUE ROBERT SCHUMAN  68100 MULHOUSE&amp;R&amp;8PRO &amp; DCE Ind ice 0
LOT 03 REVET SOL TERRAZZO</oddHeader>
    <oddFooter>&amp;L&amp;8RANGUIDAN SCHMITT architectes urbanistes
7 rue du Général castelnau 67450 Mundolsheim&amp;R&amp;P/2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47C5-6B78-427F-B568-4F500DAA7837}">
  <dimension ref="A1:G50"/>
  <sheetViews>
    <sheetView tabSelected="1" view="pageLayout" topLeftCell="A17" zoomScaleNormal="100" zoomScaleSheetLayoutView="100" workbookViewId="0">
      <selection activeCell="C34" sqref="C34"/>
    </sheetView>
  </sheetViews>
  <sheetFormatPr baseColWidth="10" defaultColWidth="10.7109375" defaultRowHeight="12.75"/>
  <cols>
    <col min="1" max="1" width="2" style="29" customWidth="1"/>
    <col min="2" max="2" width="8.140625" style="30" customWidth="1"/>
    <col min="3" max="3" width="52" style="31" customWidth="1"/>
    <col min="4" max="4" width="7.5703125" style="32" customWidth="1"/>
    <col min="5" max="5" width="14" style="33" customWidth="1"/>
    <col min="6" max="16384" width="10.7109375" style="34"/>
  </cols>
  <sheetData>
    <row r="1" spans="1:6" ht="21" customHeight="1"/>
    <row r="2" spans="1:6" ht="12.75" customHeight="1"/>
    <row r="3" spans="1:6" s="27" customFormat="1" ht="18.75" customHeight="1">
      <c r="A3" s="105" t="s">
        <v>58</v>
      </c>
      <c r="B3" s="106"/>
      <c r="C3" s="106"/>
      <c r="D3" s="106"/>
      <c r="E3" s="106"/>
      <c r="F3" s="106"/>
    </row>
    <row r="4" spans="1:6" s="27" customFormat="1" ht="15.75">
      <c r="A4" s="35"/>
      <c r="B4" s="35"/>
      <c r="C4" s="35"/>
      <c r="D4" s="35"/>
      <c r="E4" s="35"/>
    </row>
    <row r="5" spans="1:6" ht="21" customHeight="1">
      <c r="A5" s="111" t="s">
        <v>10</v>
      </c>
      <c r="B5" s="111"/>
      <c r="C5" s="111"/>
      <c r="D5" s="111"/>
      <c r="E5" s="111"/>
      <c r="F5" s="111"/>
    </row>
    <row r="6" spans="1:6">
      <c r="A6" s="80"/>
      <c r="B6" s="112"/>
      <c r="C6" s="112"/>
      <c r="D6" s="112"/>
      <c r="E6" s="112"/>
      <c r="F6" s="112"/>
    </row>
    <row r="7" spans="1:6" ht="21" customHeight="1">
      <c r="A7" s="111" t="s">
        <v>11</v>
      </c>
      <c r="B7" s="111"/>
      <c r="C7" s="111"/>
      <c r="D7" s="111"/>
      <c r="E7" s="111"/>
      <c r="F7" s="111"/>
    </row>
    <row r="8" spans="1:6">
      <c r="A8" s="36"/>
      <c r="B8" s="37"/>
      <c r="C8" s="38"/>
      <c r="D8" s="37"/>
      <c r="E8" s="37"/>
    </row>
    <row r="9" spans="1:6" ht="16.5">
      <c r="B9" s="39">
        <f>'[1]Cadre Q'!A8</f>
        <v>1</v>
      </c>
      <c r="C9" s="40" t="str">
        <f>'DPGF '!B4</f>
        <v xml:space="preserve">TRAVAUX PREPARATOIRES </v>
      </c>
      <c r="D9" s="41"/>
      <c r="E9" s="42">
        <f>'DPGF '!F12</f>
        <v>0</v>
      </c>
      <c r="F9" s="43" t="s">
        <v>12</v>
      </c>
    </row>
    <row r="10" spans="1:6" ht="16.5">
      <c r="A10" s="36"/>
      <c r="B10" s="44"/>
      <c r="C10" s="45"/>
      <c r="D10" s="41"/>
      <c r="E10" s="46"/>
      <c r="F10" s="47"/>
    </row>
    <row r="11" spans="1:6" ht="16.5">
      <c r="A11" s="36"/>
      <c r="B11" s="44">
        <v>2</v>
      </c>
      <c r="C11" s="48" t="str">
        <f>'DPGF '!B13</f>
        <v xml:space="preserve">MISE EN ŒUVRE DES MATIERES </v>
      </c>
      <c r="D11" s="41"/>
      <c r="E11" s="42">
        <f>'DPGF '!F18</f>
        <v>0</v>
      </c>
      <c r="F11" s="43" t="s">
        <v>12</v>
      </c>
    </row>
    <row r="12" spans="1:6" ht="16.5">
      <c r="A12" s="36"/>
      <c r="B12" s="44"/>
      <c r="C12" s="48"/>
      <c r="D12" s="41"/>
      <c r="E12" s="42"/>
      <c r="F12" s="47"/>
    </row>
    <row r="13" spans="1:6" ht="16.5">
      <c r="A13" s="36"/>
      <c r="B13" s="44">
        <v>3</v>
      </c>
      <c r="C13" s="48" t="str">
        <f>'DPGF '!B19</f>
        <v>PONCAGE</v>
      </c>
      <c r="D13" s="41"/>
      <c r="E13" s="42">
        <f>'DPGF '!F24</f>
        <v>0</v>
      </c>
      <c r="F13" s="43" t="s">
        <v>12</v>
      </c>
    </row>
    <row r="14" spans="1:6" ht="16.5">
      <c r="A14" s="36"/>
      <c r="B14" s="44"/>
      <c r="C14" s="48"/>
      <c r="D14" s="41"/>
      <c r="E14" s="42"/>
      <c r="F14" s="43"/>
    </row>
    <row r="15" spans="1:6" ht="16.5">
      <c r="A15" s="36"/>
      <c r="B15" s="44">
        <v>4</v>
      </c>
      <c r="C15" s="48" t="str">
        <f>'DPGF '!B25</f>
        <v>SURFACAGE</v>
      </c>
      <c r="D15" s="41"/>
      <c r="E15" s="42">
        <f>'DPGF '!F32</f>
        <v>0</v>
      </c>
      <c r="F15" s="43" t="s">
        <v>12</v>
      </c>
    </row>
    <row r="16" spans="1:6" ht="16.5">
      <c r="A16" s="36"/>
      <c r="B16" s="44"/>
      <c r="C16" s="48"/>
      <c r="D16" s="41"/>
      <c r="E16" s="42"/>
      <c r="F16" s="43"/>
    </row>
    <row r="17" spans="1:7" ht="16.5">
      <c r="A17" s="36"/>
      <c r="B17" s="44">
        <v>5</v>
      </c>
      <c r="C17" s="48" t="str">
        <f>'DPGF '!B33</f>
        <v>FINTION</v>
      </c>
      <c r="D17" s="41"/>
      <c r="E17" s="42">
        <f>'DPGF '!F38</f>
        <v>0</v>
      </c>
      <c r="F17" s="43" t="s">
        <v>12</v>
      </c>
    </row>
    <row r="18" spans="1:7" ht="16.5">
      <c r="A18" s="36"/>
      <c r="B18" s="44"/>
      <c r="C18" s="48"/>
      <c r="D18" s="41"/>
      <c r="E18" s="42"/>
      <c r="F18" s="43"/>
    </row>
    <row r="19" spans="1:7" ht="16.5">
      <c r="A19" s="36"/>
      <c r="B19" s="44">
        <v>6</v>
      </c>
      <c r="C19" s="48" t="str">
        <f>'DPGF '!B39</f>
        <v xml:space="preserve">RENOVATION   DU TERRAZZO </v>
      </c>
      <c r="D19" s="41"/>
      <c r="E19" s="42">
        <f>'DPGF '!F44</f>
        <v>0</v>
      </c>
      <c r="F19" s="43" t="s">
        <v>12</v>
      </c>
    </row>
    <row r="20" spans="1:7" ht="16.5">
      <c r="A20" s="36"/>
      <c r="B20" s="44"/>
      <c r="C20" s="48"/>
      <c r="D20" s="41"/>
      <c r="E20" s="42"/>
      <c r="F20" s="43"/>
    </row>
    <row r="21" spans="1:7" ht="16.5">
      <c r="A21" s="36"/>
      <c r="B21" s="44">
        <v>7</v>
      </c>
      <c r="C21" s="48" t="str">
        <f>'DPGF '!B45</f>
        <v xml:space="preserve">DISPOSITIF D'EVEIL A LA VIGILANCE </v>
      </c>
      <c r="D21" s="41"/>
      <c r="E21" s="42">
        <f>'DPGF '!F51</f>
        <v>0</v>
      </c>
      <c r="F21" s="43" t="s">
        <v>12</v>
      </c>
    </row>
    <row r="22" spans="1:7" ht="16.5">
      <c r="A22" s="36"/>
      <c r="B22" s="44"/>
      <c r="C22" s="48"/>
      <c r="D22" s="41"/>
      <c r="E22" s="42"/>
      <c r="F22" s="43"/>
    </row>
    <row r="23" spans="1:7" ht="16.5">
      <c r="A23" s="36"/>
      <c r="B23" s="44">
        <v>8</v>
      </c>
      <c r="C23" s="48" t="str">
        <f>'DPGF '!B53</f>
        <v>FORFAITISATION  DE  L'OFFRE</v>
      </c>
      <c r="D23" s="41"/>
      <c r="E23" s="42">
        <f>'DPGF '!F54</f>
        <v>0</v>
      </c>
      <c r="F23" s="43" t="s">
        <v>12</v>
      </c>
    </row>
    <row r="24" spans="1:7" ht="16.5">
      <c r="A24" s="36"/>
      <c r="B24" s="49"/>
      <c r="C24" s="48"/>
      <c r="D24" s="50"/>
      <c r="E24" s="42"/>
      <c r="F24" s="43"/>
      <c r="G24" s="47"/>
    </row>
    <row r="25" spans="1:7" ht="21" customHeight="1">
      <c r="A25" s="82"/>
      <c r="B25" s="81"/>
      <c r="C25" s="89"/>
      <c r="D25" s="90" t="s">
        <v>13</v>
      </c>
      <c r="E25" s="91"/>
      <c r="F25" s="92" t="s">
        <v>12</v>
      </c>
    </row>
    <row r="26" spans="1:7" ht="16.5">
      <c r="A26" s="36"/>
      <c r="B26" s="51"/>
      <c r="C26" s="52"/>
      <c r="D26" s="53"/>
      <c r="E26" s="43"/>
      <c r="F26" s="43"/>
    </row>
    <row r="27" spans="1:7" ht="16.5">
      <c r="A27" s="36"/>
      <c r="B27" s="51"/>
      <c r="C27" s="52"/>
      <c r="D27" s="53" t="s">
        <v>14</v>
      </c>
      <c r="E27" s="54"/>
      <c r="F27" s="43" t="s">
        <v>12</v>
      </c>
    </row>
    <row r="28" spans="1:7" ht="16.5">
      <c r="A28" s="36"/>
      <c r="B28" s="51"/>
      <c r="C28" s="52"/>
      <c r="D28" s="53"/>
      <c r="E28" s="55"/>
      <c r="F28" s="43"/>
    </row>
    <row r="29" spans="1:7" ht="16.5">
      <c r="A29" s="82"/>
      <c r="B29" s="83"/>
      <c r="C29" s="89"/>
      <c r="D29" s="90" t="s">
        <v>15</v>
      </c>
      <c r="E29" s="93"/>
      <c r="F29" s="92" t="s">
        <v>12</v>
      </c>
    </row>
    <row r="30" spans="1:7" ht="16.5">
      <c r="A30" s="36"/>
      <c r="B30" s="51"/>
      <c r="C30" s="52"/>
      <c r="D30" s="53"/>
      <c r="E30" s="54"/>
      <c r="F30" s="56"/>
    </row>
    <row r="31" spans="1:7" ht="45" customHeight="1">
      <c r="A31" s="36"/>
      <c r="B31" s="113"/>
      <c r="C31" s="113"/>
      <c r="D31" s="88"/>
      <c r="E31" s="88"/>
      <c r="F31" s="43"/>
    </row>
    <row r="32" spans="1:7">
      <c r="A32" s="57" t="s">
        <v>16</v>
      </c>
      <c r="B32" s="58"/>
      <c r="C32" s="58"/>
      <c r="E32" s="51"/>
      <c r="F32" s="51"/>
    </row>
    <row r="33" spans="1:6">
      <c r="A33" s="58" t="s">
        <v>17</v>
      </c>
      <c r="B33" s="58"/>
      <c r="C33" s="58"/>
      <c r="E33" s="51"/>
      <c r="F33" s="51"/>
    </row>
    <row r="34" spans="1:6">
      <c r="A34" s="58"/>
      <c r="B34" s="58"/>
      <c r="C34" s="58"/>
      <c r="E34" s="51"/>
      <c r="F34" s="51"/>
    </row>
    <row r="35" spans="1:6">
      <c r="A35" s="58" t="s">
        <v>18</v>
      </c>
      <c r="B35" s="58"/>
      <c r="C35" s="58"/>
      <c r="E35" s="51"/>
      <c r="F35" s="51"/>
    </row>
    <row r="36" spans="1:6">
      <c r="A36" s="59"/>
      <c r="B36" s="59"/>
      <c r="C36" s="60"/>
      <c r="D36" s="36"/>
      <c r="F36" s="36"/>
    </row>
    <row r="37" spans="1:6">
      <c r="A37" s="59" t="s">
        <v>19</v>
      </c>
      <c r="B37" s="59"/>
      <c r="C37" s="60"/>
      <c r="D37" s="51"/>
      <c r="F37" s="36"/>
    </row>
    <row r="38" spans="1:6">
      <c r="A38" s="59"/>
      <c r="B38" s="59"/>
      <c r="C38" s="60"/>
      <c r="D38" s="36"/>
      <c r="F38" s="36"/>
    </row>
    <row r="39" spans="1:6" ht="13.5">
      <c r="A39" s="59"/>
      <c r="B39" s="58"/>
      <c r="C39" s="60"/>
      <c r="D39" s="61"/>
      <c r="F39" s="36"/>
    </row>
    <row r="40" spans="1:6" ht="15.75">
      <c r="A40" s="59"/>
      <c r="B40" s="62"/>
      <c r="C40" s="63"/>
      <c r="D40" s="64"/>
      <c r="E40" s="65"/>
      <c r="F40" s="66"/>
    </row>
    <row r="41" spans="1:6" ht="15.75">
      <c r="A41" s="59"/>
      <c r="B41" s="62"/>
      <c r="C41" s="63"/>
      <c r="D41" s="64"/>
      <c r="E41" s="65"/>
      <c r="F41" s="66"/>
    </row>
    <row r="42" spans="1:6" ht="15.75">
      <c r="A42" s="59"/>
      <c r="B42" s="62"/>
      <c r="C42" s="63"/>
      <c r="D42" s="64"/>
      <c r="E42" s="65"/>
      <c r="F42" s="66"/>
    </row>
    <row r="43" spans="1:6" ht="15.75">
      <c r="A43" s="59"/>
      <c r="B43" s="62"/>
      <c r="C43" s="67" t="s">
        <v>20</v>
      </c>
      <c r="D43" s="64"/>
      <c r="E43" s="65"/>
      <c r="F43" s="66"/>
    </row>
    <row r="44" spans="1:6" ht="15.75">
      <c r="A44" s="59"/>
      <c r="B44" s="62"/>
      <c r="C44" s="67" t="s">
        <v>21</v>
      </c>
      <c r="D44" s="64"/>
      <c r="E44" s="66"/>
      <c r="F44" s="68"/>
    </row>
    <row r="45" spans="1:6" ht="15.75">
      <c r="A45" s="59"/>
      <c r="B45" s="62"/>
      <c r="C45" s="67" t="s">
        <v>22</v>
      </c>
      <c r="D45" s="64"/>
      <c r="E45" s="66"/>
      <c r="F45" s="68"/>
    </row>
    <row r="46" spans="1:6" ht="15.75">
      <c r="A46" s="59"/>
      <c r="B46" s="62"/>
      <c r="C46" s="67" t="s">
        <v>23</v>
      </c>
      <c r="D46" s="64"/>
      <c r="E46" s="66"/>
      <c r="F46" s="68"/>
    </row>
    <row r="47" spans="1:6" ht="15.75">
      <c r="A47" s="36"/>
      <c r="C47" s="69"/>
      <c r="D47" s="64"/>
      <c r="E47" s="66"/>
      <c r="F47" s="68"/>
    </row>
    <row r="48" spans="1:6">
      <c r="A48" s="36"/>
      <c r="D48" s="70"/>
      <c r="E48" s="36"/>
    </row>
    <row r="49" spans="1:5">
      <c r="A49" s="36"/>
      <c r="D49" s="70"/>
      <c r="E49" s="36"/>
    </row>
    <row r="50" spans="1:5">
      <c r="A50" s="36"/>
      <c r="D50" s="70"/>
      <c r="E50" s="36"/>
    </row>
  </sheetData>
  <mergeCells count="5">
    <mergeCell ref="A7:F7"/>
    <mergeCell ref="A3:F3"/>
    <mergeCell ref="A5:F5"/>
    <mergeCell ref="B6:F6"/>
    <mergeCell ref="B31:C31"/>
  </mergeCells>
  <pageMargins left="0.7" right="0.7" top="0.75" bottom="0.75" header="0.3" footer="0.3"/>
  <pageSetup paperSize="9" scale="92" orientation="portrait" verticalDpi="1200" r:id="rId1"/>
  <headerFooter>
    <oddFooter>&amp;R2/2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</vt:lpstr>
      <vt:lpstr>RECAPITULATION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2025-03-24T20:42:41Z</cp:lastPrinted>
  <dcterms:created xsi:type="dcterms:W3CDTF">2014-11-26T13:39:32Z</dcterms:created>
  <dcterms:modified xsi:type="dcterms:W3CDTF">2025-06-19T21:07:08Z</dcterms:modified>
</cp:coreProperties>
</file>